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documenttasks+xml" PartName="/xl/documenttasks/documenttask1.xml"/>
  <Override ContentType="application/vnd.ms-excel.person+xml" PartName="/xl/persons/person.xml"/>
  <Override ContentType="application/vnd.ms-excel.threadedcomments+xml" PartName="/xl/threadedComments/threadedComment1.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5"/>
  </sheets>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tc={033d3b25-036f-4a87-b6c9-898ec9a871ba}</author>
    <author>tc={2df1bc6f-cbc9-4ffa-8d7d-6dfc74ef18b6}</author>
    <author>tc={45c06bb9-801e-4f05-9f60-1b5770da99f3}</author>
    <author>tc={5668a070-bfe7-46f9-a019-f83ddf60029f}</author>
    <author>tc={5685279a-9129-4192-93fc-805922d7a022}</author>
    <author>tc={6ce599e4-3b5d-4740-800f-c0da37aa1b34}</author>
    <author>tc={7d992e9a-abe4-4079-9e15-632066cc84b2}</author>
    <author>tc={85de4b5b-17c5-4a21-adfb-c8196ec1f387}</author>
    <author>tc={a33684a4-2c6e-4aef-9d38-3a9c477864c6}</author>
    <author>tc={b893d672-731b-4511-8855-286bd471e499}</author>
    <author>tc={e2fd4682-3c02-4ac8-bcad-ebb3e2f99229}</author>
    <author>tc={e436e52f-6491-4124-920f-fe9bcab5fa69}</author>
  </authors>
  <commentList>
    <comment authorId="0" xr:uid="{033d3b25-036f-4a87-b6c9-898ec9a871ba}" ref="C14">
      <text>
        <t xml:space="preserve">[Threaded comment]
 Your version of Excel allows you to read this threaded comment; however, any edits to it will get removed if the file is opened in a newer version of Excel. Learn more: https://go.microsoft.com/fwlink/?linkid=870924
Comment:
	This line represents the amount of restricted assets pledged or collected last year but released in the current year. In other words, the revenue was recorded last year but not spent until this year. As such, the net amount on this line item is always zero - showing additional revenue in the current year would essentially be double counting and not allowed. This is oftentimes a source of confusion for most readers of nonprofit financials.
</t>
      </text>
    </comment>
    <comment authorId="1" xr:uid="{2df1bc6f-cbc9-4ffa-8d7d-6dfc74ef18b6}" ref="E19">
      <text>
        <t xml:space="preserve">[Threaded comment]
 Your version of Excel allows you to read this threaded comment; however, any edits to it will get removed if the file is opened in a newer version of Excel. Learn more: https://go.microsoft.com/fwlink/?linkid=870924
Comment:
	Understand the trends of your program services. We want program expenses divided by total expenses to be at least 65%. If there are large swings, we need to understand why.
</t>
      </text>
    </comment>
    <comment authorId="2" xr:uid="{45c06bb9-801e-4f05-9f60-1b5770da99f3}" ref="E20">
      <text>
        <t xml:space="preserve">[Threaded comment]
 Your version of Excel allows you to read this threaded comment; however, any edits to it will get removed if the file is opened in a newer version of Excel. Learn more: https://go.microsoft.com/fwlink/?linkid=870924
Comment:
	M&amp;G + Fundraising expenses should be 35% or less of total expenses. If there are changes year over year or your ratios are not in line with these benchmarks, understand why.
</t>
      </text>
    </comment>
    <comment authorId="3" xr:uid="{5668a070-bfe7-46f9-a019-f83ddf60029f}" ref="E8">
      <text>
        <t xml:space="preserve">[Threaded comment]
 Your version of Excel allows you to read this threaded comment; however, any edits to it will get removed if the file is opened in a newer version of Excel. Learn more: https://go.microsoft.com/fwlink/?linkid=870924
Comment:
	Understand the trends of your giving - are these categories going up or down and why? Is this a temporary problem of timing of donations pledge or received or have we lost significant amounts of public support?
</t>
      </text>
    </comment>
    <comment authorId="4" xr:uid="{5685279a-9129-4192-93fc-805922d7a022}" ref="E10">
      <text>
        <t xml:space="preserve">[Threaded comment]
 Your version of Excel allows you to read this threaded comment; however, any edits to it will get removed if the file is opened in a newer version of Excel. Learn more: https://go.microsoft.com/fwlink/?linkid=870924
Comment:
	Government contracts tend to have compliance needs. As this figure continues to grow, understand what additional compliance needs we are subject to. For example, you may now be required to have an audit or periodic reporting. Noncompliance can lead to loss of funding.
</t>
      </text>
    </comment>
    <comment authorId="5" xr:uid="{6ce599e4-3b5d-4740-800f-c0da37aa1b34}" ref="E13">
      <text>
        <t xml:space="preserve">[Threaded comment]
 Your version of Excel allows you to read this threaded comment; however, any edits to it will get removed if the file is opened in a newer version of Excel. Learn more: https://go.microsoft.com/fwlink/?linkid=870924
Comment:
	Investment income is oftentimes not budgeted but can significantly impact financial reports. This is especially the case when you have a large endowment.
</t>
      </text>
    </comment>
    <comment authorId="6" xr:uid="{7d992e9a-abe4-4079-9e15-632066cc84b2}" ref="A27">
      <text>
        <t xml:space="preserve">[Threaded comment]
 Your version of Excel allows you to read this threaded comment; however, any edits to it will get removed if the file is opened in a newer version of Excel. Learn more: https://go.microsoft.com/fwlink/?linkid=870924
Comment:
	This line represents the amount of net assets since inception. It is important to have a positive number here. Having a negative number suggests that we have been financing our operations through short or long term loans - which is not sustainable. The larger the net assets without donor restrictions, the better.
</t>
      </text>
    </comment>
    <comment authorId="7" xr:uid="{85de4b5b-17c5-4a21-adfb-c8196ec1f387}" ref="E25">
      <text>
        <t xml:space="preserve">[Threaded comment]
 Your version of Excel allows you to read this threaded comment; however, any edits to it will get removed if the file is opened in a newer version of Excel. Learn more: https://go.microsoft.com/fwlink/?linkid=870924
Comment:
	Pay attention to trends in net income. Are we consistently having net incomes or losses? It's ok to lose money in a year. It is not ok to consistently lose money. We will eventually run out of assets and the organization will be forced to borrow in order to survive or shut down.
</t>
      </text>
    </comment>
    <comment authorId="8" xr:uid="{a33684a4-2c6e-4aef-9d38-3a9c477864c6}" ref="E21">
      <text>
        <t xml:space="preserve">[Threaded comment]
 Your version of Excel allows you to read this threaded comment; however, any edits to it will get removed if the file is opened in a newer version of Excel. Learn more: https://go.microsoft.com/fwlink/?linkid=870924
Comment:
	Fundraising expenses should be 30% of fundraising revenue (public support including individuals, foundations, government (in most cases) and special events). If your ratios are higher, understand why.
</t>
      </text>
    </comment>
    <comment authorId="9" xr:uid="{b893d672-731b-4511-8855-286bd471e499}" ref="E12">
      <text>
        <t xml:space="preserve">[Threaded comment]
 Your version of Excel allows you to read this threaded comment; however, any edits to it will get removed if the file is opened in a newer version of Excel. Learn more: https://go.microsoft.com/fwlink/?linkid=870924
Comment:
	Special events are oftentimes shown net of expenses that directly benefited attendees (i.e. food, drinks, entertainment, etc.).
</t>
      </text>
    </comment>
    <comment authorId="10" xr:uid="{e2fd4682-3c02-4ac8-bcad-ebb3e2f99229}" ref="A25">
      <text>
        <t xml:space="preserve">[Threaded comment]
 Your version of Excel allows you to read this threaded comment; however, any edits to it will get removed if the file is opened in a newer version of Excel. Learn more: https://go.microsoft.com/fwlink/?linkid=870924
Comment:
	This line represents "net income" in the nonprofit world. The total column represents the total net income or loss for the year.
</t>
      </text>
    </comment>
    <comment authorId="11" xr:uid="{e436e52f-6491-4124-920f-fe9bcab5fa69}" ref="E11">
      <text>
        <t xml:space="preserve">[Threaded comment]
 Your version of Excel allows you to read this threaded comment; however, any edits to it will get removed if the file is opened in a newer version of Excel. Learn more: https://go.microsoft.com/fwlink/?linkid=870924
Comment:
	Program fees are different than public support. Program fees are earned income typically received from the beneficiaries of our program. For example, a childcare facility may charge a tuition to parents.
</t>
      </text>
    </comment>
  </commentList>
</comments>
</file>

<file path=xl/sharedStrings.xml><?xml version="1.0" encoding="utf-8"?>
<sst xmlns="http://schemas.openxmlformats.org/spreadsheetml/2006/main" count="36" uniqueCount="36">
  <si>
    <t>Sample Nonprofit</t>
  </si>
  <si>
    <t>Statements of Activities (Income Statement)</t>
  </si>
  <si>
    <t>As of December 31, 2025 and 2024</t>
  </si>
  <si>
    <t>Without Donor Restrictions</t>
  </si>
  <si>
    <t>With Donor Restrictions</t>
  </si>
  <si>
    <t>Total 2025</t>
  </si>
  <si>
    <t>Total 2024</t>
  </si>
  <si>
    <t>Income</t>
  </si>
  <si>
    <t xml:space="preserve">  Individual</t>
  </si>
  <si>
    <t>Watch donation trends closely! Why are they going up or down? Is it a temporary problem of timing? Or are you losing public support?</t>
  </si>
  <si>
    <t xml:space="preserve">  Foundations</t>
  </si>
  <si>
    <t xml:space="preserve">  Government</t>
  </si>
  <si>
    <t xml:space="preserve">Government contracts require specific compliance. As this figure grows, understand what additional compliance needs we are subject to, like audits or periodic reporting. (Noncompliance can lead to loss of funding) </t>
  </si>
  <si>
    <t xml:space="preserve">  Program Fees</t>
  </si>
  <si>
    <t>Program fees are earned income and different than public support-- like when a childcare facility charges a tuition to parents</t>
  </si>
  <si>
    <t xml:space="preserve">  Special Events, Net</t>
  </si>
  <si>
    <t>Special event income is oftentimes shown as "net of expenses," meaning after subtracting costs that benefited attendees (i.e. food, drinks, entertainment, etc.).</t>
  </si>
  <si>
    <t xml:space="preserve">  Investment Income</t>
  </si>
  <si>
    <t>Often nonprofits don't budget investment income, but it can significantly impact financial reports (espeicially if you have a large endowment)</t>
  </si>
  <si>
    <t xml:space="preserve">  Net Assets Released from Restrictions</t>
  </si>
  <si>
    <t>This line represents the amount of restricted assets pledged or collected last year but released in the current year. In other words, the revenue was recorded last year but not spent until this year. As such, the net amount on this line item is always zero - showing additional revenue in the current year would essentially be double counting and not allowed. This is oftentimes a source of confusion for most readers of nonprofit financials.</t>
  </si>
  <si>
    <t xml:space="preserve">    Total Income</t>
  </si>
  <si>
    <t>Expenses</t>
  </si>
  <si>
    <t xml:space="preserve">  Program Services</t>
  </si>
  <si>
    <t>Understand the trends of your program services. We want program expenses divided by total expenses to be at least 65%. If there are large swings, we need to understand why.</t>
  </si>
  <si>
    <t xml:space="preserve">  Management and General</t>
  </si>
  <si>
    <t>M&amp;G + Fundraising expenses should be 35% or less of total expenses. If there are changes year over year or your ratios are not in line with these benchmarks, understand why.</t>
  </si>
  <si>
    <t xml:space="preserve">  Fundraising</t>
  </si>
  <si>
    <t>Fundraising expenses should be 30% of fundraising revenue (public support including individuals, foundations, government (in most cases) and special events). If your ratios are higher, understand why.</t>
  </si>
  <si>
    <t xml:space="preserve">    Total Expenses</t>
  </si>
  <si>
    <t>Change in Net Asset</t>
  </si>
  <si>
    <t>Pay attention to trends in net income. Are we consistently having net incomes or losses? It's ok to lose money in a year. It is not ok to consistently lose money. We will eventually run out of assets and the organization will be forced to borrow in order to survive or shut down.</t>
  </si>
  <si>
    <t>Net Assets, Beginning of Period</t>
  </si>
  <si>
    <t xml:space="preserve">Net Assets, End of Period </t>
  </si>
  <si>
    <t>This line represents "net income" in the nonprofit world. The total column represents the total net income or loss for the year.</t>
  </si>
  <si>
    <t>This line represents the amount of net assets since inception. It is important to have a positive number here. Having a negative number suggests that we have been financing our operations through short or long term loans - which is not sustainable. The larger the net assets without donor restrictions, the better.</t>
  </si>
</sst>
</file>

<file path=xl/styles.xml><?xml version="1.0" encoding="utf-8"?>
<styleSheet xmlns="http://schemas.openxmlformats.org/spreadsheetml/2006/main" xmlns:x14ac="http://schemas.microsoft.com/office/spreadsheetml/2009/9/ac" xmlns:mc="http://schemas.openxmlformats.org/markup-compatibility/2006">
  <fonts count="5">
    <font>
      <sz val="10.0"/>
      <color rgb="FF000000"/>
      <name val="Arial"/>
      <scheme val="minor"/>
    </font>
    <font>
      <b/>
      <sz val="14.0"/>
      <color rgb="FFEEF1F1"/>
      <name val="Verdana"/>
    </font>
    <font>
      <sz val="11.0"/>
      <color theme="1"/>
      <name val="Verdana"/>
    </font>
    <font>
      <color theme="1"/>
      <name val="Arial"/>
      <scheme val="minor"/>
    </font>
    <font>
      <sz val="11.0"/>
      <color rgb="FF3C4043"/>
      <name val="Roboto"/>
    </font>
  </fonts>
  <fills count="4">
    <fill>
      <patternFill patternType="none"/>
    </fill>
    <fill>
      <patternFill patternType="lightGray"/>
    </fill>
    <fill>
      <patternFill patternType="solid">
        <fgColor rgb="FFEB5600"/>
        <bgColor rgb="FFEB5600"/>
      </patternFill>
    </fill>
    <fill>
      <patternFill patternType="solid">
        <fgColor rgb="FFFFFFFF"/>
        <bgColor rgb="FFFFFFFF"/>
      </patternFill>
    </fill>
  </fills>
  <borders count="2">
    <border/>
    <border>
      <bottom style="thin">
        <color rgb="FF000000"/>
      </bottom>
    </border>
  </borders>
  <cellStyleXfs count="1">
    <xf borderId="0" fillId="0" fontId="0" numFmtId="0" applyAlignment="1" applyFont="1"/>
  </cellStyleXfs>
  <cellXfs count="12">
    <xf borderId="0" fillId="0" fontId="0" numFmtId="0" xfId="0" applyAlignment="1" applyFont="1">
      <alignment readingOrder="0" shrinkToFit="0" vertical="bottom" wrapText="0"/>
    </xf>
    <xf borderId="0" fillId="2" fontId="1" numFmtId="0" xfId="0" applyAlignment="1" applyFill="1" applyFont="1">
      <alignment horizontal="center" vertical="bottom"/>
    </xf>
    <xf borderId="0" fillId="2" fontId="1" numFmtId="0" xfId="0" applyAlignment="1" applyFont="1">
      <alignment horizontal="center" readingOrder="0" vertical="bottom"/>
    </xf>
    <xf borderId="0" fillId="0" fontId="2" numFmtId="0" xfId="0" applyAlignment="1" applyFont="1">
      <alignment vertical="bottom"/>
    </xf>
    <xf borderId="0" fillId="0" fontId="2" numFmtId="0" xfId="0" applyAlignment="1" applyFont="1">
      <alignment horizontal="center" readingOrder="0" shrinkToFit="0" vertical="bottom" wrapText="1"/>
    </xf>
    <xf borderId="0" fillId="0" fontId="2" numFmtId="0" xfId="0" applyAlignment="1" applyFont="1">
      <alignment horizontal="center" readingOrder="0" vertical="bottom"/>
    </xf>
    <xf borderId="0" fillId="0" fontId="3" numFmtId="0" xfId="0" applyAlignment="1" applyFont="1">
      <alignment readingOrder="0"/>
    </xf>
    <xf borderId="0" fillId="0" fontId="3" numFmtId="3" xfId="0" applyAlignment="1" applyFont="1" applyNumberFormat="1">
      <alignment readingOrder="0"/>
    </xf>
    <xf borderId="0" fillId="0" fontId="3" numFmtId="3" xfId="0" applyFont="1" applyNumberFormat="1"/>
    <xf borderId="0" fillId="3" fontId="4" numFmtId="0" xfId="0" applyAlignment="1" applyFill="1" applyFont="1">
      <alignment horizontal="left" readingOrder="0"/>
    </xf>
    <xf borderId="1" fillId="0" fontId="3" numFmtId="3" xfId="0" applyBorder="1" applyFont="1" applyNumberFormat="1"/>
    <xf borderId="1" fillId="0" fontId="3" numFmtId="3" xfId="0" applyAlignment="1" applyBorder="1" applyFont="1" applyNumberForma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ocumenttasks/documenttask1.xml><?xml version="1.0" encoding="utf-8"?>
<Tasks xmlns="http://schemas.microsoft.com/office/tasks/2019/documenttask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x18tc:person displayName="Tosha Anderson" id="{918af656-534d-4689-8e69-e2370023fbed}" providerId="google-sheets"/>
</x18tc:personList>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threadedComments/threadedComment1.xml><?xml version="1.0" encoding="utf-8"?>
<x18tc:ThreadedComments xmlns="http://schemas.openxmlformats.org/spreadsheetml/2006/main" xmlns:x18tc="http://schemas.microsoft.com/office/spreadsheetml/2018/threadedcomments" xmlns:xltc2="http://schemas.microsoft.com/office/spreadsheetml/2020/threadedcomments2" xmlns:r="http://schemas.openxmlformats.org/officeDocument/2006/relationships">
  <x18tc:threadedComment ref="A25" dT="2022-03-15T13:55:06.00" personId="{918af656-534d-4689-8e69-e2370023fbed}" id="{e2fd4682-3c02-4ac8-bcad-ebb3e2f99229}" done="0">
    <x18tc:text xml:space="preserve">This line represents "net income" in the nonprofit world. The total column represents the total net income or loss for the year.</x18tc:text>
  </x18tc:threadedComment>
  <x18tc:threadedComment ref="E19" dT="2022-03-15T13:53:24.00" personId="{918af656-534d-4689-8e69-e2370023fbed}" id="{2df1bc6f-cbc9-4ffa-8d7d-6dfc74ef18b6}" done="0">
    <x18tc:text xml:space="preserve">Understand the trends of your program services. We want program expenses divided by total expenses to be at least 65%. If there are large swings, we need to understand why.</x18tc:text>
  </x18tc:threadedComment>
  <x18tc:threadedComment ref="E12" dT="2022-03-15T13:50:54.00" personId="{918af656-534d-4689-8e69-e2370023fbed}" id="{b893d672-731b-4511-8855-286bd471e499}" done="0">
    <x18tc:text xml:space="preserve">Special events are oftentimes shown net of expenses that directly benefited attendees (i.e. food, drinks, entertainment, etc.).</x18tc:text>
  </x18tc:threadedComment>
  <x18tc:threadedComment ref="E8" dT="2022-03-15T13:48:37.00" personId="{918af656-534d-4689-8e69-e2370023fbed}" id="{5668a070-bfe7-46f9-a019-f83ddf60029f}" done="0">
    <x18tc:text xml:space="preserve">Understand the trends of your giving - are these categories going up or down and why? Is this a temporary problem of timing of donations pledge or received or have we lost significant amounts of public support?</x18tc:text>
  </x18tc:threadedComment>
  <x18tc:threadedComment ref="A27" dT="2022-03-15T13:56:09.00" personId="{918af656-534d-4689-8e69-e2370023fbed}" id="{7d992e9a-abe4-4079-9e15-632066cc84b2}" done="0">
    <x18tc:text xml:space="preserve">This line represents the amount of net assets since inception. It is important to have a positive number here. Having a negative number suggests that we have been financing our operations through short or long term loans - which is not sustainable. The larger the net assets without donor restrictions, the better.</x18tc:text>
  </x18tc:threadedComment>
  <x18tc:threadedComment ref="E21" dT="2022-03-15T13:53:59.00" personId="{918af656-534d-4689-8e69-e2370023fbed}" id="{a33684a4-2c6e-4aef-9d38-3a9c477864c6}" done="0">
    <x18tc:text xml:space="preserve">Fundraising expenses should be 30% of fundraising revenue (public support including individuals, foundations, government (in most cases) and special events). If your ratios are higher, understand why.</x18tc:text>
  </x18tc:threadedComment>
  <x18tc:threadedComment ref="E13" dT="2022-03-15T13:51:26.00" personId="{918af656-534d-4689-8e69-e2370023fbed}" id="{6ce599e4-3b5d-4740-800f-c0da37aa1b34}" done="0">
    <x18tc:text xml:space="preserve">Investment income is oftentimes not budgeted but can significantly impact financial reports. This is especially the case when you have a large endowment.</x18tc:text>
  </x18tc:threadedComment>
  <x18tc:threadedComment ref="E10" dT="2022-03-15T13:49:21.00" personId="{918af656-534d-4689-8e69-e2370023fbed}" id="{5685279a-9129-4192-93fc-805922d7a022}" done="0">
    <x18tc:text xml:space="preserve">Government contracts tend to have compliance needs. As this figure continues to grow, understand what additional compliance needs we are subject to. For example, you may now be required to have an audit or periodic reporting. Noncompliance can lead to loss of funding.</x18tc:text>
  </x18tc:threadedComment>
  <x18tc:threadedComment ref="E25" dT="2022-03-15T13:57:17.00" personId="{918af656-534d-4689-8e69-e2370023fbed}" id="{85de4b5b-17c5-4a21-adfb-c8196ec1f387}" done="0">
    <x18tc:text xml:space="preserve">Pay attention to trends in net income. Are we consistently having net incomes or losses? It's ok to lose money in a year. It is not ok to consistently lose money. We will eventually run out of assets and the organization will be forced to borrow in order to survive or shut down.</x18tc:text>
  </x18tc:threadedComment>
  <x18tc:threadedComment ref="E11" dT="2022-03-15T13:50:18.00" personId="{918af656-534d-4689-8e69-e2370023fbed}" id="{e436e52f-6491-4124-920f-fe9bcab5fa69}" done="0">
    <x18tc:text xml:space="preserve">Program fees are different than public support. Program fees are earned income typically received from the beneficiaries of our program. For example, a childcare facility may charge a tuition to parents.</x18tc:text>
  </x18tc:threadedComment>
  <x18tc:threadedComment ref="E20" dT="2022-03-15T13:54:31.00" personId="{918af656-534d-4689-8e69-e2370023fbed}" id="{45c06bb9-801e-4f05-9f60-1b5770da99f3}" done="0">
    <x18tc:text xml:space="preserve">M&amp;G + Fundraising expenses should be 35% or less of total expenses. If there are changes year over year or your ratios are not in line with these benchmarks, understand why.</x18tc:text>
  </x18tc:threadedComment>
  <x18tc:threadedComment ref="C14" dT="2022-03-15T13:52:43.00" personId="{918af656-534d-4689-8e69-e2370023fbed}" id="{033d3b25-036f-4a87-b6c9-898ec9a871ba}" done="0">
    <x18tc:text xml:space="preserve">This line represents the amount of restricted assets pledged or collected last year but released in the current year. In other words, the revenue was recorded last year but not spent until this year. As such, the net amount on this line item is always zero - showing additional revenue in the current year would essentially be double counting and not allowed. This is oftentimes a source of confusion for most readers of nonprofit financials.</x18tc:text>
  </x18tc:threadedComment>
</x18tc:ThreadedComments>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microsoft.com/office/2017/10/relationships/threadedComment" Target="../threadedComments/threadedComment1.xml"/><Relationship Id="rId3" Type="http://schemas.microsoft.com/office/2019/04/relationships/documenttask" Target="../documenttasks/documenttask1.xml"/><Relationship Id="rId4" Type="http://schemas.openxmlformats.org/officeDocument/2006/relationships/drawing" Target="../drawings/drawing1.xml"/><Relationship Id="rId5"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9.5"/>
  </cols>
  <sheetData>
    <row r="1">
      <c r="A1" s="1" t="s">
        <v>0</v>
      </c>
    </row>
    <row r="2">
      <c r="A2" s="2" t="s">
        <v>1</v>
      </c>
    </row>
    <row r="3">
      <c r="A3" s="1" t="s">
        <v>2</v>
      </c>
    </row>
    <row r="4">
      <c r="A4" s="3"/>
      <c r="B4" s="3"/>
      <c r="C4" s="3"/>
      <c r="D4" s="3"/>
      <c r="E4" s="3"/>
    </row>
    <row r="5">
      <c r="A5" s="3"/>
      <c r="B5" s="4" t="s">
        <v>3</v>
      </c>
      <c r="C5" s="4" t="s">
        <v>4</v>
      </c>
      <c r="D5" s="5" t="s">
        <v>5</v>
      </c>
      <c r="E5" s="5" t="s">
        <v>6</v>
      </c>
    </row>
    <row r="7">
      <c r="A7" s="6" t="s">
        <v>7</v>
      </c>
    </row>
    <row r="8">
      <c r="A8" s="6" t="s">
        <v>8</v>
      </c>
      <c r="B8" s="7">
        <v>15748.0</v>
      </c>
      <c r="C8" s="7">
        <v>0.0</v>
      </c>
      <c r="D8" s="8">
        <f t="shared" ref="D8:D14" si="1">SUM(B8:C8)</f>
        <v>15748</v>
      </c>
      <c r="E8" s="7">
        <v>21515.0</v>
      </c>
      <c r="F8" s="9" t="s">
        <v>9</v>
      </c>
    </row>
    <row r="9">
      <c r="A9" s="6" t="s">
        <v>10</v>
      </c>
      <c r="B9" s="7">
        <v>1548.0</v>
      </c>
      <c r="C9" s="7">
        <v>152254.0</v>
      </c>
      <c r="D9" s="8">
        <f t="shared" si="1"/>
        <v>153802</v>
      </c>
      <c r="E9" s="7">
        <v>165481.0</v>
      </c>
    </row>
    <row r="10">
      <c r="A10" s="6" t="s">
        <v>11</v>
      </c>
      <c r="B10" s="7">
        <v>155481.0</v>
      </c>
      <c r="C10" s="7">
        <v>25000.0</v>
      </c>
      <c r="D10" s="8">
        <f t="shared" si="1"/>
        <v>180481</v>
      </c>
      <c r="E10" s="7">
        <v>74518.0</v>
      </c>
      <c r="F10" s="9" t="s">
        <v>12</v>
      </c>
    </row>
    <row r="11">
      <c r="A11" s="6" t="s">
        <v>13</v>
      </c>
      <c r="B11" s="7">
        <v>123558.0</v>
      </c>
      <c r="C11" s="7">
        <v>0.0</v>
      </c>
      <c r="D11" s="8">
        <f t="shared" si="1"/>
        <v>123558</v>
      </c>
      <c r="E11" s="7">
        <v>120365.0</v>
      </c>
      <c r="F11" s="9" t="s">
        <v>14</v>
      </c>
    </row>
    <row r="12">
      <c r="A12" s="6" t="s">
        <v>15</v>
      </c>
      <c r="B12" s="7">
        <v>154893.0</v>
      </c>
      <c r="C12" s="7">
        <v>0.0</v>
      </c>
      <c r="D12" s="8">
        <f t="shared" si="1"/>
        <v>154893</v>
      </c>
      <c r="E12" s="7">
        <v>141895.0</v>
      </c>
      <c r="F12" s="9" t="s">
        <v>16</v>
      </c>
    </row>
    <row r="13">
      <c r="A13" s="6" t="s">
        <v>17</v>
      </c>
      <c r="B13" s="7">
        <v>12548.0</v>
      </c>
      <c r="C13" s="7">
        <v>0.0</v>
      </c>
      <c r="D13" s="8">
        <f t="shared" si="1"/>
        <v>12548</v>
      </c>
      <c r="E13" s="7">
        <v>156123.0</v>
      </c>
      <c r="F13" s="9" t="s">
        <v>18</v>
      </c>
    </row>
    <row r="14">
      <c r="A14" s="6" t="s">
        <v>19</v>
      </c>
      <c r="B14" s="10">
        <f>-C14</f>
        <v>48157</v>
      </c>
      <c r="C14" s="11">
        <v>-48157.0</v>
      </c>
      <c r="D14" s="10">
        <f t="shared" si="1"/>
        <v>0</v>
      </c>
      <c r="E14" s="11">
        <v>0.0</v>
      </c>
      <c r="F14" s="9" t="s">
        <v>20</v>
      </c>
    </row>
    <row r="15" ht="6.75" customHeight="1">
      <c r="B15" s="8"/>
      <c r="C15" s="8"/>
      <c r="D15" s="8"/>
      <c r="E15" s="8"/>
    </row>
    <row r="16">
      <c r="A16" s="6" t="s">
        <v>21</v>
      </c>
      <c r="B16" s="8">
        <f t="shared" ref="B16:E16" si="2">SUM(B8:B14)</f>
        <v>511933</v>
      </c>
      <c r="C16" s="8">
        <f t="shared" si="2"/>
        <v>129097</v>
      </c>
      <c r="D16" s="8">
        <f t="shared" si="2"/>
        <v>641030</v>
      </c>
      <c r="E16" s="8">
        <f t="shared" si="2"/>
        <v>679897</v>
      </c>
    </row>
    <row r="17">
      <c r="B17" s="8"/>
      <c r="C17" s="8"/>
      <c r="D17" s="8"/>
      <c r="E17" s="8"/>
    </row>
    <row r="18">
      <c r="A18" s="6" t="s">
        <v>22</v>
      </c>
      <c r="B18" s="8"/>
      <c r="C18" s="8"/>
      <c r="D18" s="8"/>
      <c r="E18" s="8"/>
    </row>
    <row r="19">
      <c r="A19" s="6" t="s">
        <v>23</v>
      </c>
      <c r="B19" s="7">
        <v>487512.0</v>
      </c>
      <c r="C19" s="7">
        <v>0.0</v>
      </c>
      <c r="D19" s="8">
        <f t="shared" ref="D19:D21" si="3">SUM(B19:C19)</f>
        <v>487512</v>
      </c>
      <c r="E19" s="7">
        <v>354871.0</v>
      </c>
      <c r="F19" s="9" t="s">
        <v>24</v>
      </c>
    </row>
    <row r="20">
      <c r="A20" s="6" t="s">
        <v>25</v>
      </c>
      <c r="B20" s="7">
        <v>74581.0</v>
      </c>
      <c r="C20" s="7">
        <v>0.0</v>
      </c>
      <c r="D20" s="8">
        <f t="shared" si="3"/>
        <v>74581</v>
      </c>
      <c r="E20" s="7">
        <v>65815.0</v>
      </c>
      <c r="F20" s="9" t="s">
        <v>26</v>
      </c>
    </row>
    <row r="21">
      <c r="A21" s="6" t="s">
        <v>27</v>
      </c>
      <c r="B21" s="11">
        <v>25111.0</v>
      </c>
      <c r="C21" s="11">
        <v>0.0</v>
      </c>
      <c r="D21" s="10">
        <f t="shared" si="3"/>
        <v>25111</v>
      </c>
      <c r="E21" s="11">
        <v>142358.0</v>
      </c>
      <c r="F21" s="9" t="s">
        <v>28</v>
      </c>
    </row>
    <row r="22" ht="8.25" customHeight="1">
      <c r="A22" s="6"/>
      <c r="B22" s="8"/>
      <c r="C22" s="8"/>
      <c r="D22" s="8"/>
      <c r="E22" s="8"/>
    </row>
    <row r="23">
      <c r="A23" s="6" t="s">
        <v>29</v>
      </c>
      <c r="B23" s="8">
        <f t="shared" ref="B23:E23" si="4">SUM(B19:B21)</f>
        <v>587204</v>
      </c>
      <c r="C23" s="8">
        <f t="shared" si="4"/>
        <v>0</v>
      </c>
      <c r="D23" s="8">
        <f t="shared" si="4"/>
        <v>587204</v>
      </c>
      <c r="E23" s="8">
        <f t="shared" si="4"/>
        <v>563044</v>
      </c>
    </row>
    <row r="24">
      <c r="B24" s="8"/>
      <c r="C24" s="8"/>
      <c r="D24" s="8"/>
      <c r="E24" s="8"/>
    </row>
    <row r="25">
      <c r="A25" s="6" t="s">
        <v>30</v>
      </c>
      <c r="B25" s="8">
        <f t="shared" ref="B25:E25" si="5">B16-B23</f>
        <v>-75271</v>
      </c>
      <c r="C25" s="8">
        <f t="shared" si="5"/>
        <v>129097</v>
      </c>
      <c r="D25" s="8">
        <f t="shared" si="5"/>
        <v>53826</v>
      </c>
      <c r="E25" s="8">
        <f t="shared" si="5"/>
        <v>116853</v>
      </c>
      <c r="F25" s="9" t="s">
        <v>31</v>
      </c>
    </row>
    <row r="26">
      <c r="A26" s="6" t="s">
        <v>32</v>
      </c>
      <c r="B26" s="11">
        <v>1548752.0</v>
      </c>
      <c r="C26" s="11">
        <v>254815.0</v>
      </c>
      <c r="D26" s="10">
        <f>SUM(B26:C26)</f>
        <v>1803567</v>
      </c>
      <c r="E26" s="11">
        <f>1652251+34463</f>
        <v>1686714</v>
      </c>
    </row>
    <row r="27">
      <c r="A27" s="6" t="s">
        <v>33</v>
      </c>
      <c r="B27" s="8">
        <f t="shared" ref="B27:E27" si="6">B25+B26</f>
        <v>1473481</v>
      </c>
      <c r="C27" s="8">
        <f t="shared" si="6"/>
        <v>383912</v>
      </c>
      <c r="D27" s="8">
        <f t="shared" si="6"/>
        <v>1857393</v>
      </c>
      <c r="E27" s="8">
        <f t="shared" si="6"/>
        <v>1803567</v>
      </c>
    </row>
    <row r="28">
      <c r="B28" s="8"/>
      <c r="C28" s="8"/>
      <c r="D28" s="8"/>
      <c r="E28" s="8"/>
    </row>
    <row r="29">
      <c r="A29" s="9" t="s">
        <v>34</v>
      </c>
      <c r="B29" s="8"/>
      <c r="C29" s="8"/>
      <c r="D29" s="8"/>
      <c r="E29" s="8"/>
    </row>
    <row r="30">
      <c r="A30" s="9" t="s">
        <v>35</v>
      </c>
      <c r="B30" s="8"/>
      <c r="C30" s="8"/>
      <c r="D30" s="8"/>
      <c r="E30" s="8"/>
    </row>
    <row r="31">
      <c r="B31" s="8"/>
      <c r="C31" s="8"/>
      <c r="D31" s="8"/>
      <c r="E31" s="8"/>
    </row>
    <row r="32">
      <c r="B32" s="8"/>
      <c r="C32" s="8"/>
      <c r="D32" s="8"/>
      <c r="E32" s="8"/>
    </row>
    <row r="33">
      <c r="B33" s="8"/>
      <c r="C33" s="8"/>
      <c r="D33" s="8"/>
      <c r="E33" s="8"/>
    </row>
    <row r="34">
      <c r="B34" s="8"/>
      <c r="C34" s="8"/>
      <c r="D34" s="8"/>
      <c r="E34" s="8"/>
    </row>
  </sheetData>
  <mergeCells count="3">
    <mergeCell ref="A1:E1"/>
    <mergeCell ref="A2:E2"/>
    <mergeCell ref="A3:E3"/>
  </mergeCells>
  <drawing r:id="rId4"/>
  <legacyDrawing r:id="rId5"/>
</worksheet>
</file>